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C11" i="1"/>
  <c r="C10" i="1"/>
  <c r="C9" i="1"/>
  <c r="C8" i="1"/>
  <c r="C7" i="1"/>
  <c r="D6" i="1"/>
  <c r="C6" i="1"/>
  <c r="E12" i="1" l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<sst xmlns="http://schemas.openxmlformats.org/spreadsheetml/2006/main" count="15" uniqueCount="15">
  <si>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</si>
  <si>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</si>
  <si>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</si>
  <si>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</si>
  <si>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</si>
  <si>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</si>
  <si>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</si>
  <si>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</si>
  <si>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</si>
  <si>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</si>
  <si>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</si>
  <si>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</si>
  <si>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</si>
  <si>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</si>
  <si>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ОТЧЕТ УПРАВЛЯЮЩЕЙ КОМПАНИИ "УПРАВДОМ" ПЕРЕД СОБСТВЕННИКАМИ МНОГОКВАРТИРНОГО ЖИЛОГО ДОМА ПО АДРЕСУ: г. Верещагино, ул. Южная 2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</si>
</sst>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D13" sqref="D13"/>
    </sheetView>
  </sheetViews>
  <sheetFormatPr defaultRowHeight="15" x14ac:dyDescent="0.25"/>
  <cols>
    <col min="1" max="1" width="5.42578125" customWidth="1"/>
    <col min="2" max="2" width="70.570312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14</v>
      </c>
      <c r="B2" s="18"/>
      <c r="C2" s="18"/>
      <c r="D2" s="18"/>
      <c r="E2" s="18"/>
      <c r="F2" s="18"/>
    </row>
    <row r="5" spans="1:6" ht="81" customHeight="1" x14ac:dyDescent="0.25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  <c r="F5" s="13" t="s">
        <v>11</v>
      </c>
    </row>
    <row r="6" spans="1:6" ht="28.5" customHeight="1" x14ac:dyDescent="0.25">
      <c r="A6" s="2">
        <v>1</v>
      </c>
      <c r="B6" s="3" t="s">
        <v>0</v>
      </c>
      <c r="C6" s="5">
        <f>C12*28.71%</f>
        <v>19728.363600000001</v>
      </c>
      <c r="D6" s="6">
        <f>D12*28.71%</f>
        <v>9361.1826000000001</v>
      </c>
      <c r="E6" s="5">
        <v>23153.79</v>
      </c>
      <c r="F6" s="5">
        <f t="shared" ref="F6:F10" si="0">C6-E6</f>
        <v>-3425.4264000000003</v>
      </c>
    </row>
    <row r="7" spans="1:6" ht="29.25" customHeight="1" x14ac:dyDescent="0.25">
      <c r="A7" s="2">
        <v>2</v>
      </c>
      <c r="B7" s="3" t="s">
        <v>1</v>
      </c>
      <c r="C7" s="6">
        <f>C12*11.85%</f>
        <v>8142.8459999999995</v>
      </c>
      <c r="D7" s="6">
        <f>D12*11.85%</f>
        <v>3863.8109999999997</v>
      </c>
      <c r="E7" s="5">
        <v>9081</v>
      </c>
      <c r="F7" s="5">
        <f t="shared" si="0"/>
        <v>-938.15400000000045</v>
      </c>
    </row>
    <row r="8" spans="1:6" ht="30" customHeight="1" x14ac:dyDescent="0.25">
      <c r="A8" s="2">
        <v>3</v>
      </c>
      <c r="B8" s="3" t="s">
        <v>2</v>
      </c>
      <c r="C8" s="6">
        <f>C12*21.44%</f>
        <v>14732.7104</v>
      </c>
      <c r="D8" s="6">
        <f>D12*21.44%</f>
        <v>6990.7264000000005</v>
      </c>
      <c r="E8" s="14">
        <v>16436</v>
      </c>
      <c r="F8" s="5">
        <f t="shared" si="0"/>
        <v>-1703.2896000000001</v>
      </c>
    </row>
    <row r="9" spans="1:6" ht="32.25" customHeight="1" x14ac:dyDescent="0.25">
      <c r="A9" s="2">
        <v>4</v>
      </c>
      <c r="B9" s="3" t="s">
        <v>10</v>
      </c>
      <c r="C9" s="6">
        <f>C12*2.54%</f>
        <v>1745.3863999999999</v>
      </c>
      <c r="D9" s="6">
        <f>D12*2.54%</f>
        <v>828.19240000000002</v>
      </c>
      <c r="E9" s="14">
        <v>1950</v>
      </c>
      <c r="F9" s="5">
        <f t="shared" si="0"/>
        <v>-204.61360000000013</v>
      </c>
    </row>
    <row r="10" spans="1:6" ht="48" customHeight="1" x14ac:dyDescent="0.25">
      <c r="A10" s="2">
        <v>5</v>
      </c>
      <c r="B10" s="3" t="s">
        <v>3</v>
      </c>
      <c r="C10" s="6">
        <f>C12*6.9%</f>
        <v>4741.4040000000005</v>
      </c>
      <c r="D10" s="6">
        <f>D12*6.9%</f>
        <v>2249.8140000000003</v>
      </c>
      <c r="E10" s="14">
        <v>5293</v>
      </c>
      <c r="F10" s="5">
        <f t="shared" si="0"/>
        <v>-551.59599999999955</v>
      </c>
    </row>
    <row r="11" spans="1:6" ht="33.75" customHeight="1" x14ac:dyDescent="0.25">
      <c r="A11" s="2">
        <v>6</v>
      </c>
      <c r="B11" s="3" t="s">
        <v>4</v>
      </c>
      <c r="C11" s="6">
        <f>C12*28.56%</f>
        <v>19625.289599999996</v>
      </c>
      <c r="D11" s="6">
        <f>D12*28.56%</f>
        <v>9312.2735999999986</v>
      </c>
      <c r="E11" s="14">
        <v>21896</v>
      </c>
      <c r="F11" s="5">
        <f>C11-E11</f>
        <v>-2270.7104000000036</v>
      </c>
    </row>
    <row r="12" spans="1:6" ht="18.75" customHeight="1" x14ac:dyDescent="0.25">
      <c r="A12" s="1"/>
      <c r="B12" s="4" t="s">
        <v>12</v>
      </c>
      <c r="C12" s="7">
        <v>68716</v>
      </c>
      <c r="D12" s="7">
        <v>32606</v>
      </c>
      <c r="E12" s="8">
        <f>SUM(E6:E11)</f>
        <v>77809.790000000008</v>
      </c>
      <c r="F12" s="8">
        <f>SUM(F6:F11)</f>
        <v>-9093.7900000000045</v>
      </c>
    </row>
    <row r="14" spans="1:6" ht="15.75" x14ac:dyDescent="0.25">
      <c r="B14" s="15"/>
      <c r="C14" s="16"/>
      <c r="D14" s="17" t="s">
        <v>13</v>
      </c>
      <c r="E14" s="17"/>
      <c r="F14" s="17"/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2015-05-05T11:20:49Z</cp:lastPrinted>
  <dcterms:created xsi:type="dcterms:W3CDTF">2012-06-05T08:57:36Z</dcterms:created>
  <dcterms:modified xsi:type="dcterms:W3CDTF">2016-05-25T05:51:37Z</dcterms:modified>
</cp:coreProperties>
</file>